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11655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Бюджет!#REF!</definedName>
    <definedName name="SIGN" localSheetId="0">Бюджет!#REF!</definedName>
  </definedNames>
  <calcPr calcId="144525"/>
</workbook>
</file>

<file path=xl/calcChain.xml><?xml version="1.0" encoding="utf-8"?>
<calcChain xmlns="http://schemas.openxmlformats.org/spreadsheetml/2006/main">
  <c r="F45" i="1"/>
  <c r="L44"/>
  <c r="K44"/>
  <c r="J44"/>
  <c r="I44"/>
  <c r="H44"/>
  <c r="G44"/>
  <c r="F44"/>
  <c r="F43"/>
  <c r="L42"/>
  <c r="K42"/>
  <c r="J42"/>
  <c r="I42"/>
  <c r="H42"/>
  <c r="G42"/>
  <c r="F42"/>
  <c r="L41"/>
  <c r="K41"/>
  <c r="J41"/>
  <c r="I41"/>
  <c r="H41"/>
  <c r="G41"/>
  <c r="F41"/>
  <c r="L40"/>
  <c r="K40"/>
  <c r="J40"/>
  <c r="I40"/>
  <c r="H40"/>
  <c r="G40"/>
  <c r="F40"/>
  <c r="F39"/>
  <c r="L38"/>
  <c r="K38"/>
  <c r="J38"/>
  <c r="I38"/>
  <c r="H38"/>
  <c r="G38"/>
  <c r="F38"/>
  <c r="L37"/>
  <c r="K37"/>
  <c r="J37"/>
  <c r="I37"/>
  <c r="H37"/>
  <c r="G37"/>
  <c r="F37"/>
  <c r="L36"/>
  <c r="K36"/>
  <c r="J36"/>
  <c r="I36"/>
  <c r="H36"/>
  <c r="G36"/>
  <c r="F36"/>
  <c r="F35"/>
  <c r="L34"/>
  <c r="K34"/>
  <c r="J34"/>
  <c r="I34"/>
  <c r="H34"/>
  <c r="G34"/>
  <c r="F34"/>
  <c r="F33"/>
  <c r="L32"/>
  <c r="K32"/>
  <c r="J32"/>
  <c r="I32"/>
  <c r="H32"/>
  <c r="G32"/>
  <c r="F32"/>
  <c r="F31"/>
  <c r="L30"/>
  <c r="K30"/>
  <c r="J30"/>
  <c r="I30"/>
  <c r="H30"/>
  <c r="G30"/>
  <c r="F30"/>
  <c r="F29"/>
  <c r="L28"/>
  <c r="K28"/>
  <c r="J28"/>
  <c r="I28"/>
  <c r="H28"/>
  <c r="G28"/>
  <c r="F28"/>
  <c r="L27"/>
  <c r="K27"/>
  <c r="J27"/>
  <c r="I27"/>
  <c r="H27"/>
  <c r="G27"/>
  <c r="F27"/>
  <c r="L26"/>
  <c r="K26"/>
  <c r="J26"/>
  <c r="I26"/>
  <c r="H26"/>
  <c r="G26"/>
  <c r="F26"/>
  <c r="F25"/>
  <c r="L24"/>
  <c r="K24"/>
  <c r="J24"/>
  <c r="I24"/>
  <c r="H24"/>
  <c r="G24"/>
  <c r="F24"/>
  <c r="F23"/>
  <c r="L22"/>
  <c r="K22"/>
  <c r="J22"/>
  <c r="I22"/>
  <c r="H22"/>
  <c r="G22"/>
  <c r="F22"/>
  <c r="F21"/>
  <c r="L20"/>
  <c r="K20"/>
  <c r="J20"/>
  <c r="I20"/>
  <c r="H20"/>
  <c r="G20"/>
  <c r="F20"/>
  <c r="L19"/>
  <c r="K19"/>
  <c r="J19"/>
  <c r="I19"/>
  <c r="H19"/>
  <c r="G19"/>
  <c r="F19"/>
  <c r="L18"/>
  <c r="K18"/>
  <c r="J18"/>
  <c r="I18"/>
  <c r="H18"/>
  <c r="G18"/>
  <c r="F18"/>
  <c r="L16"/>
  <c r="K16"/>
  <c r="J16"/>
  <c r="I16"/>
  <c r="H16"/>
  <c r="G16"/>
  <c r="F16"/>
  <c r="L15"/>
  <c r="K15"/>
  <c r="J15"/>
  <c r="I15"/>
  <c r="H15"/>
  <c r="G15"/>
  <c r="F15"/>
  <c r="L14"/>
  <c r="K14"/>
  <c r="J14"/>
  <c r="I14"/>
  <c r="H14"/>
  <c r="G14"/>
  <c r="F14"/>
</calcChain>
</file>

<file path=xl/sharedStrings.xml><?xml version="1.0" encoding="utf-8"?>
<sst xmlns="http://schemas.openxmlformats.org/spreadsheetml/2006/main" count="106" uniqueCount="70">
  <si>
    <t xml:space="preserve">к постановлению Администрации города </t>
  </si>
  <si>
    <t>от 14.10.2024 №4281</t>
  </si>
  <si>
    <t>"ПРИЛОЖЕНИЕ №3</t>
  </si>
  <si>
    <t>к муниципальной программе "Развитие муниципального  Управления в городе Димитровграде Ульяновской области"</t>
  </si>
  <si>
    <t>ФИНАНСОВОЕ ОБЕСПЕЧЕНИЕ</t>
  </si>
  <si>
    <t>муниципальной программы</t>
  </si>
  <si>
    <t>"Развитие муниципального управления в городе Димитровграде Ульяновской области"</t>
  </si>
  <si>
    <t>№</t>
  </si>
  <si>
    <t>Наименование муниципальной программы, структурного элемента, мероприятия</t>
  </si>
  <si>
    <t>Ответственные исполнители мероприятия</t>
  </si>
  <si>
    <t>Источник финансирования обеспечения реализации муниципальной программы, структурного элемента, мероприятия</t>
  </si>
  <si>
    <t>Код целевой статьи расходов</t>
  </si>
  <si>
    <t>Объем финансового обеспечения реализации муниципальной программы, структурного элемента, мероприятия по годам, тыс.руб.</t>
  </si>
  <si>
    <t>всего</t>
  </si>
  <si>
    <t>Муниципальная программа "Развитие муниципального управления в городе Димитровграде Ульяновской области"</t>
  </si>
  <si>
    <t>Администрация города,        Комитет по ЖКК,   КУИГ, Управление финансов и закупок, Управление образования, Комитет по физической культуре и спорту, Управление молодежной политики и культуры</t>
  </si>
  <si>
    <t>Всего, в том числе:</t>
  </si>
  <si>
    <t>67 0 00 00000</t>
  </si>
  <si>
    <t xml:space="preserve">бюджетные ассигнования бюджета города Димитровграда Ульяновской области (далее - бюджет города)
</t>
  </si>
  <si>
    <t xml:space="preserve">бюджетные ассигнования областного бюджета Ульяновской области (далее - областной бюджет)
</t>
  </si>
  <si>
    <t>Структурные элементы, не входящие в направления (подпрограммы) муниципальной программы</t>
  </si>
  <si>
    <t>1.</t>
  </si>
  <si>
    <t>Комплекс процессных мероприятий «Обеспечение реализации муниципальной программы»</t>
  </si>
  <si>
    <t xml:space="preserve">Администрация города          </t>
  </si>
  <si>
    <t>67 4 01 00000</t>
  </si>
  <si>
    <t>бюджет города</t>
  </si>
  <si>
    <t>1.1.</t>
  </si>
  <si>
    <t>Глава города Димитровграда Ульяновской области, Обеспечение деятельности органов местного самоуправления города Димитровграда Ульяновской области</t>
  </si>
  <si>
    <t>67 4 01 00101 67 4 01 00102</t>
  </si>
  <si>
    <t>1.2.</t>
  </si>
  <si>
    <t xml:space="preserve">Обеспечение деятельности казенных учреждений города Димитровграда Ульяновской области, </t>
  </si>
  <si>
    <t>Администрация города</t>
  </si>
  <si>
    <t xml:space="preserve">67 4 01 00199 </t>
  </si>
  <si>
    <t>1.3.</t>
  </si>
  <si>
    <t>Обеспечение сбалансированности бюджетов муниципальных образований</t>
  </si>
  <si>
    <t>67 4 01 72110</t>
  </si>
  <si>
    <t>2.</t>
  </si>
  <si>
    <t>Комплекс процессных мероприятий "Осуществление переданных полномочий"</t>
  </si>
  <si>
    <t>67 4 02 00000</t>
  </si>
  <si>
    <t>областной бюджет</t>
  </si>
  <si>
    <t>2.1.</t>
  </si>
  <si>
    <t>Осуществление отдельных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</si>
  <si>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67 4 02 51200</t>
  </si>
  <si>
    <t>2.2.</t>
  </si>
  <si>
    <t>Организация и обеспечение деятельности муниципальных комиссий по делам несовершеннолетних и защите их прав в Ульяновской области</t>
  </si>
  <si>
    <t>67 4 02 71010</t>
  </si>
  <si>
    <t>2.3.</t>
  </si>
  <si>
    <t>Определение перечня должностных лиц органов местного самоуправления, уполномоченных составлять протоколы об отдельных административных правонарушениях, предусмотренных Кодексом Ульяновской области об административных правонарушениях</t>
  </si>
  <si>
    <t>67 4 02 71020</t>
  </si>
  <si>
    <t>2.4.</t>
  </si>
  <si>
    <t>Проведение на территории города Димитровграда Ульяновской области публичных мероприятий</t>
  </si>
  <si>
    <t>67 4 02 71030</t>
  </si>
  <si>
    <t>Комплекс процессных мероприятий «Предоставление мер социальной поддержки отдельным категориям граждан»</t>
  </si>
  <si>
    <t>67 4 03 00000</t>
  </si>
  <si>
    <t>3.1.</t>
  </si>
  <si>
    <t>Доплаты к пенсиям лиц, осуществляющих полномочия депутата Городской Думы города Димитровграда Ульяновской области, выборных должностных лиц города Димитровграда Ульяновской области, муниципальных служащих города Димитровграда Ульяновской области</t>
  </si>
  <si>
    <t xml:space="preserve">бюджетные ассигнования бюджета города </t>
  </si>
  <si>
    <t>67 4 03 00501</t>
  </si>
  <si>
    <t>4.</t>
  </si>
  <si>
    <t>Комплекс процессных мероприятий «Совершенствование кадровой работы в системе муниципального управления»</t>
  </si>
  <si>
    <t>67 4 04 00000</t>
  </si>
  <si>
    <t>4.1.</t>
  </si>
  <si>
    <t>Проведение медицинского осмотра муниципальных служащих Администрации города и ее отраслевых (функциональных) органов</t>
  </si>
  <si>
    <t xml:space="preserve">Администрация города, Комитет по ЖКК, Управление финансов и муниципальных закупок, КУИГ, Управление образования, Комитет по спорту, Управление молодежной политики и культуры        </t>
  </si>
  <si>
    <t>67 4 04 00115</t>
  </si>
  <si>
    <t>4.2.</t>
  </si>
  <si>
    <t>Создание и размещение социальной рекламы антикоррупционной направленности</t>
  </si>
  <si>
    <t>67 4 04 00335</t>
  </si>
  <si>
    <t>".</t>
  </si>
  <si>
    <t xml:space="preserve">ПРИЛОЖЕНИЕ </t>
  </si>
</sst>
</file>

<file path=xl/styles.xml><?xml version="1.0" encoding="utf-8"?>
<styleSheet xmlns="http://schemas.openxmlformats.org/spreadsheetml/2006/main">
  <numFmts count="2">
    <numFmt numFmtId="164" formatCode="#\ ##0.00000_ "/>
    <numFmt numFmtId="165" formatCode="dd/mm/yyyy\ hh:mm"/>
  </numFmts>
  <fonts count="11">
    <font>
      <sz val="10"/>
      <name val="Arial"/>
      <charset val="134"/>
    </font>
    <font>
      <sz val="12"/>
      <name val="Arial"/>
      <charset val="134"/>
    </font>
    <font>
      <b/>
      <sz val="11"/>
      <name val="Times New Roman"/>
      <charset val="134"/>
    </font>
    <font>
      <sz val="8.5"/>
      <name val="MS Sans Serif"/>
      <charset val="134"/>
    </font>
    <font>
      <sz val="10"/>
      <name val="Times New Roman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sz val="10.5"/>
      <name val="Times New Roman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165" fontId="2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/>
    </xf>
    <xf numFmtId="0" fontId="8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vertical="top"/>
    </xf>
    <xf numFmtId="164" fontId="0" fillId="0" borderId="0" xfId="0" applyNumberFormat="1" applyFill="1"/>
    <xf numFmtId="164" fontId="7" fillId="0" borderId="0" xfId="0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right"/>
    </xf>
    <xf numFmtId="0" fontId="0" fillId="0" borderId="0" xfId="0" applyFill="1" applyBorder="1"/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8" fillId="0" borderId="2" xfId="0" applyNumberFormat="1" applyFont="1" applyFill="1" applyBorder="1" applyAlignment="1">
      <alignment horizontal="center" vertical="top" wrapText="1"/>
    </xf>
    <xf numFmtId="0" fontId="8" fillId="0" borderId="4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5" fillId="0" borderId="0" xfId="0" applyFont="1" applyFill="1" applyAlignment="1">
      <alignment horizontal="center"/>
    </xf>
  </cellXfs>
  <cellStyles count="1">
    <cellStyle name="Обычный" xfId="0" builtinId="0"/>
  </cellStyles>
  <dxfs count="17">
    <dxf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b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top style="thin">
          <color theme="4" tint="0.39991454817346722"/>
        </top>
        <bottom style="thin">
          <color theme="4" tint="0.39991454817346722"/>
        </bottom>
      </border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00"/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6"/>
  <sheetViews>
    <sheetView showGridLines="0" tabSelected="1" topLeftCell="A45" zoomScale="90" zoomScaleNormal="90" workbookViewId="0">
      <selection sqref="A1:L46"/>
    </sheetView>
  </sheetViews>
  <sheetFormatPr defaultColWidth="9.140625" defaultRowHeight="12.75" customHeight="1"/>
  <cols>
    <col min="1" max="1" width="5.5703125" style="2" customWidth="1"/>
    <col min="2" max="2" width="24.42578125" style="2" customWidth="1"/>
    <col min="3" max="3" width="17.85546875" style="2" customWidth="1"/>
    <col min="4" max="4" width="17.42578125" style="2" customWidth="1"/>
    <col min="5" max="5" width="13.140625" style="2" customWidth="1"/>
    <col min="6" max="6" width="16.7109375" style="2" customWidth="1"/>
    <col min="7" max="7" width="15.7109375" style="2" customWidth="1"/>
    <col min="8" max="8" width="15.42578125" style="2" customWidth="1"/>
    <col min="9" max="9" width="15.28515625" style="2" customWidth="1"/>
    <col min="10" max="10" width="14.7109375" style="2" customWidth="1"/>
    <col min="11" max="11" width="16" style="2" customWidth="1"/>
    <col min="12" max="12" width="15.5703125" style="2" customWidth="1"/>
    <col min="13" max="13" width="14.85546875" style="2" customWidth="1"/>
    <col min="14" max="14" width="14.85546875" style="2"/>
    <col min="15" max="15" width="17.140625" style="2" customWidth="1"/>
    <col min="16" max="16" width="16.140625" style="2" customWidth="1"/>
    <col min="17" max="17" width="13.7109375" style="2"/>
    <col min="18" max="18" width="15" style="2" customWidth="1"/>
    <col min="19" max="19" width="12.5703125" style="2"/>
    <col min="20" max="21" width="11.42578125" style="2"/>
    <col min="22" max="16384" width="9.140625" style="2"/>
  </cols>
  <sheetData>
    <row r="1" spans="1:19" ht="12.75" customHeight="1">
      <c r="I1" s="41" t="s">
        <v>69</v>
      </c>
      <c r="J1" s="41"/>
      <c r="K1" s="41"/>
    </row>
    <row r="2" spans="1:19" ht="12.75" customHeight="1">
      <c r="I2" s="41" t="s">
        <v>0</v>
      </c>
      <c r="J2" s="41"/>
      <c r="K2" s="41"/>
    </row>
    <row r="3" spans="1:19" ht="12.75" customHeight="1">
      <c r="I3" s="41" t="s">
        <v>1</v>
      </c>
      <c r="J3" s="41"/>
      <c r="K3" s="41"/>
    </row>
    <row r="4" spans="1:19" ht="13.5" customHeight="1">
      <c r="A4" s="3"/>
      <c r="B4" s="4"/>
      <c r="C4" s="4"/>
      <c r="D4" s="4"/>
      <c r="E4" s="5"/>
      <c r="F4" s="4"/>
      <c r="G4" s="5"/>
      <c r="H4" s="5"/>
      <c r="I4" s="42" t="s">
        <v>2</v>
      </c>
      <c r="J4" s="42"/>
      <c r="K4" s="42"/>
      <c r="L4" s="8"/>
    </row>
    <row r="5" spans="1:19" ht="29.25" customHeight="1">
      <c r="A5" s="6"/>
      <c r="B5" s="6"/>
      <c r="C5" s="6"/>
      <c r="D5" s="6"/>
      <c r="E5" s="6"/>
      <c r="F5" s="6"/>
      <c r="G5" s="6"/>
      <c r="H5" s="6"/>
      <c r="I5" s="23" t="s">
        <v>3</v>
      </c>
      <c r="J5" s="23"/>
      <c r="K5" s="23"/>
      <c r="L5" s="8"/>
    </row>
    <row r="6" spans="1:19" ht="9.9499999999999993" customHeight="1">
      <c r="A6" s="7"/>
      <c r="B6" s="7"/>
      <c r="C6" s="7"/>
      <c r="D6" s="7"/>
      <c r="E6" s="7"/>
      <c r="F6" s="7"/>
      <c r="G6" s="7"/>
      <c r="H6" s="7"/>
      <c r="I6" s="23"/>
      <c r="J6" s="23"/>
      <c r="K6" s="23"/>
      <c r="L6" s="7"/>
    </row>
    <row r="7" spans="1:19" ht="23.1" customHeight="1">
      <c r="A7" s="43" t="s">
        <v>4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19" s="1" customFormat="1" ht="15" customHeight="1">
      <c r="A8" s="36" t="s">
        <v>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9" ht="12.75" customHeight="1">
      <c r="A9" s="36" t="s">
        <v>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9" ht="12.7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9" ht="35.1" customHeight="1">
      <c r="A11" s="37" t="s">
        <v>7</v>
      </c>
      <c r="B11" s="29" t="s">
        <v>8</v>
      </c>
      <c r="C11" s="29" t="s">
        <v>9</v>
      </c>
      <c r="D11" s="29" t="s">
        <v>10</v>
      </c>
      <c r="E11" s="29" t="s">
        <v>11</v>
      </c>
      <c r="F11" s="29" t="s">
        <v>12</v>
      </c>
      <c r="G11" s="29"/>
      <c r="H11" s="29"/>
      <c r="I11" s="29"/>
      <c r="J11" s="29"/>
      <c r="K11" s="29"/>
      <c r="L11" s="29"/>
    </row>
    <row r="12" spans="1:19" ht="99" customHeight="1">
      <c r="A12" s="37"/>
      <c r="B12" s="29"/>
      <c r="C12" s="29"/>
      <c r="D12" s="29"/>
      <c r="E12" s="29"/>
      <c r="F12" s="10" t="s">
        <v>13</v>
      </c>
      <c r="G12" s="10">
        <v>2025</v>
      </c>
      <c r="H12" s="10">
        <v>2026</v>
      </c>
      <c r="I12" s="10">
        <v>2027</v>
      </c>
      <c r="J12" s="10">
        <v>2028</v>
      </c>
      <c r="K12" s="10">
        <v>2029</v>
      </c>
      <c r="L12" s="10">
        <v>2030</v>
      </c>
    </row>
    <row r="13" spans="1:19" ht="14.1" customHeight="1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9">
        <v>8</v>
      </c>
      <c r="I13" s="9">
        <v>9</v>
      </c>
      <c r="J13" s="9">
        <v>10</v>
      </c>
      <c r="K13" s="9">
        <v>11</v>
      </c>
      <c r="L13" s="9">
        <v>12</v>
      </c>
    </row>
    <row r="14" spans="1:19" ht="33" customHeight="1">
      <c r="A14" s="38"/>
      <c r="B14" s="28" t="s">
        <v>14</v>
      </c>
      <c r="C14" s="28" t="s">
        <v>15</v>
      </c>
      <c r="D14" s="11" t="s">
        <v>16</v>
      </c>
      <c r="E14" s="25" t="s">
        <v>17</v>
      </c>
      <c r="F14" s="12">
        <f>G14+H14+I14+J14+K14+L14</f>
        <v>1086269.3611699999</v>
      </c>
      <c r="G14" s="12">
        <f>G15+G16</f>
        <v>169112.87572000001</v>
      </c>
      <c r="H14" s="12">
        <f t="shared" ref="H14:L14" si="0">H15+H16</f>
        <v>173768.74041</v>
      </c>
      <c r="I14" s="12">
        <f t="shared" si="0"/>
        <v>185281.56451</v>
      </c>
      <c r="J14" s="12">
        <f t="shared" si="0"/>
        <v>186035.39350999999</v>
      </c>
      <c r="K14" s="12">
        <f t="shared" si="0"/>
        <v>186035.39350999999</v>
      </c>
      <c r="L14" s="12">
        <f t="shared" si="0"/>
        <v>186035.39350999999</v>
      </c>
      <c r="M14" s="16"/>
      <c r="N14" s="16"/>
      <c r="O14" s="16"/>
      <c r="P14" s="16"/>
      <c r="Q14" s="16"/>
      <c r="R14" s="16"/>
    </row>
    <row r="15" spans="1:19" ht="111" customHeight="1">
      <c r="A15" s="39"/>
      <c r="B15" s="28"/>
      <c r="C15" s="28"/>
      <c r="D15" s="13" t="s">
        <v>18</v>
      </c>
      <c r="E15" s="25"/>
      <c r="F15" s="12">
        <f>G15+H15+I15+J15+K15+L15</f>
        <v>1069655.7541700001</v>
      </c>
      <c r="G15" s="12">
        <f t="shared" ref="G15:L15" si="1">G18+G36+G40</f>
        <v>166489.48772</v>
      </c>
      <c r="H15" s="12">
        <f t="shared" si="1"/>
        <v>170930.54441</v>
      </c>
      <c r="I15" s="12">
        <f t="shared" si="1"/>
        <v>182646.43051000001</v>
      </c>
      <c r="J15" s="12">
        <f t="shared" si="1"/>
        <v>183196.43051000001</v>
      </c>
      <c r="K15" s="12">
        <f t="shared" si="1"/>
        <v>183196.43051000001</v>
      </c>
      <c r="L15" s="12">
        <f t="shared" si="1"/>
        <v>183196.43051000001</v>
      </c>
      <c r="M15" s="17"/>
      <c r="N15" s="17"/>
      <c r="O15" s="17"/>
      <c r="P15" s="17"/>
      <c r="Q15" s="17"/>
      <c r="R15" s="17"/>
      <c r="S15" s="19"/>
    </row>
    <row r="16" spans="1:19" ht="120.95" customHeight="1">
      <c r="A16" s="40"/>
      <c r="B16" s="28"/>
      <c r="C16" s="28"/>
      <c r="D16" s="13" t="s">
        <v>19</v>
      </c>
      <c r="E16" s="25"/>
      <c r="F16" s="12">
        <f>G16+H16+I16+J16+K16+L16</f>
        <v>16613.607</v>
      </c>
      <c r="G16" s="12">
        <f t="shared" ref="G16:L16" si="2">G27</f>
        <v>2623.3879999999999</v>
      </c>
      <c r="H16" s="12">
        <f t="shared" si="2"/>
        <v>2838.1959999999999</v>
      </c>
      <c r="I16" s="12">
        <f t="shared" si="2"/>
        <v>2635.134</v>
      </c>
      <c r="J16" s="12">
        <f t="shared" si="2"/>
        <v>2838.9630000000002</v>
      </c>
      <c r="K16" s="12">
        <f t="shared" si="2"/>
        <v>2838.9630000000002</v>
      </c>
      <c r="L16" s="12">
        <f t="shared" si="2"/>
        <v>2838.9630000000002</v>
      </c>
      <c r="M16" s="17"/>
      <c r="N16" s="17"/>
      <c r="O16" s="17"/>
      <c r="P16" s="17"/>
      <c r="Q16" s="17"/>
      <c r="R16" s="17"/>
      <c r="S16" s="19"/>
    </row>
    <row r="17" spans="1:14" ht="18.95" customHeight="1">
      <c r="A17" s="24" t="s">
        <v>20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1:14" ht="42" customHeight="1">
      <c r="A18" s="28" t="s">
        <v>21</v>
      </c>
      <c r="B18" s="32" t="s">
        <v>22</v>
      </c>
      <c r="C18" s="32" t="s">
        <v>23</v>
      </c>
      <c r="D18" s="11" t="s">
        <v>16</v>
      </c>
      <c r="E18" s="20" t="s">
        <v>24</v>
      </c>
      <c r="F18" s="12">
        <f t="shared" ref="F18:F25" si="3">G18+H18+I18+J18+K18+L18</f>
        <v>972894.19183999998</v>
      </c>
      <c r="G18" s="12">
        <f t="shared" ref="G18:L18" si="4">G20+G22+G24</f>
        <v>154720.04772</v>
      </c>
      <c r="H18" s="12">
        <f t="shared" si="4"/>
        <v>155783.90088</v>
      </c>
      <c r="I18" s="12">
        <f t="shared" si="4"/>
        <v>165597.56081</v>
      </c>
      <c r="J18" s="12">
        <f t="shared" si="4"/>
        <v>165597.56081</v>
      </c>
      <c r="K18" s="12">
        <f t="shared" si="4"/>
        <v>165597.56081</v>
      </c>
      <c r="L18" s="12">
        <f t="shared" si="4"/>
        <v>165597.56081</v>
      </c>
    </row>
    <row r="19" spans="1:14" ht="36" customHeight="1">
      <c r="A19" s="28"/>
      <c r="B19" s="32"/>
      <c r="C19" s="32"/>
      <c r="D19" s="13" t="s">
        <v>25</v>
      </c>
      <c r="E19" s="20"/>
      <c r="F19" s="14">
        <f t="shared" si="3"/>
        <v>972894.19183999998</v>
      </c>
      <c r="G19" s="14">
        <f>G21+G23+G25</f>
        <v>154720.04772</v>
      </c>
      <c r="H19" s="14">
        <f t="shared" ref="H19:L19" si="5">H21+H23</f>
        <v>155783.90088</v>
      </c>
      <c r="I19" s="14">
        <f t="shared" si="5"/>
        <v>165597.56081</v>
      </c>
      <c r="J19" s="14">
        <f t="shared" si="5"/>
        <v>165597.56081</v>
      </c>
      <c r="K19" s="14">
        <f t="shared" si="5"/>
        <v>165597.56081</v>
      </c>
      <c r="L19" s="14">
        <f t="shared" si="5"/>
        <v>165597.56081</v>
      </c>
    </row>
    <row r="20" spans="1:14" ht="42.95" customHeight="1">
      <c r="A20" s="35" t="s">
        <v>26</v>
      </c>
      <c r="B20" s="32" t="s">
        <v>27</v>
      </c>
      <c r="C20" s="32" t="s">
        <v>23</v>
      </c>
      <c r="D20" s="11" t="s">
        <v>16</v>
      </c>
      <c r="E20" s="25" t="s">
        <v>28</v>
      </c>
      <c r="F20" s="12">
        <f t="shared" si="3"/>
        <v>485568.24987</v>
      </c>
      <c r="G20" s="12">
        <f t="shared" ref="G20:L20" si="6">G21</f>
        <v>75835.607220000005</v>
      </c>
      <c r="H20" s="12">
        <f t="shared" si="6"/>
        <v>79405.550889999999</v>
      </c>
      <c r="I20" s="12">
        <f t="shared" si="6"/>
        <v>82581.772939999995</v>
      </c>
      <c r="J20" s="12">
        <f t="shared" si="6"/>
        <v>82581.772939999995</v>
      </c>
      <c r="K20" s="12">
        <f t="shared" si="6"/>
        <v>82581.772939999995</v>
      </c>
      <c r="L20" s="12">
        <f t="shared" si="6"/>
        <v>82581.772939999995</v>
      </c>
    </row>
    <row r="21" spans="1:14" ht="93" customHeight="1">
      <c r="A21" s="35"/>
      <c r="B21" s="32"/>
      <c r="C21" s="32"/>
      <c r="D21" s="13" t="s">
        <v>25</v>
      </c>
      <c r="E21" s="25"/>
      <c r="F21" s="14">
        <f t="shared" si="3"/>
        <v>485568.24987</v>
      </c>
      <c r="G21" s="14">
        <v>75835.607220000005</v>
      </c>
      <c r="H21" s="14">
        <v>79405.550889999999</v>
      </c>
      <c r="I21" s="14">
        <v>82581.772939999995</v>
      </c>
      <c r="J21" s="14">
        <v>82581.772939999995</v>
      </c>
      <c r="K21" s="14">
        <v>82581.772939999995</v>
      </c>
      <c r="L21" s="14">
        <v>82581.772939999995</v>
      </c>
    </row>
    <row r="22" spans="1:14" ht="66.95" customHeight="1">
      <c r="A22" s="31" t="s">
        <v>29</v>
      </c>
      <c r="B22" s="31" t="s">
        <v>30</v>
      </c>
      <c r="C22" s="31" t="s">
        <v>31</v>
      </c>
      <c r="D22" s="11" t="s">
        <v>16</v>
      </c>
      <c r="E22" s="24" t="s">
        <v>32</v>
      </c>
      <c r="F22" s="12">
        <f t="shared" si="3"/>
        <v>479325.94196999999</v>
      </c>
      <c r="G22" s="15">
        <f>G23</f>
        <v>70884.440499999997</v>
      </c>
      <c r="H22" s="15">
        <f t="shared" ref="H22:L22" si="7">H23</f>
        <v>76378.349990000002</v>
      </c>
      <c r="I22" s="15">
        <f t="shared" si="7"/>
        <v>83015.78787</v>
      </c>
      <c r="J22" s="15">
        <f t="shared" si="7"/>
        <v>83015.78787</v>
      </c>
      <c r="K22" s="15">
        <f t="shared" si="7"/>
        <v>83015.78787</v>
      </c>
      <c r="L22" s="15">
        <f t="shared" si="7"/>
        <v>83015.78787</v>
      </c>
    </row>
    <row r="23" spans="1:14" ht="69" customHeight="1">
      <c r="A23" s="31"/>
      <c r="B23" s="31"/>
      <c r="C23" s="31"/>
      <c r="D23" s="13" t="s">
        <v>25</v>
      </c>
      <c r="E23" s="24"/>
      <c r="F23" s="12">
        <f t="shared" si="3"/>
        <v>479325.94196999999</v>
      </c>
      <c r="G23" s="14">
        <v>70884.440499999997</v>
      </c>
      <c r="H23" s="14">
        <v>76378.349990000002</v>
      </c>
      <c r="I23" s="14">
        <v>83015.78787</v>
      </c>
      <c r="J23" s="14">
        <v>83015.78787</v>
      </c>
      <c r="K23" s="14">
        <v>83015.78787</v>
      </c>
      <c r="L23" s="14">
        <v>83015.78787</v>
      </c>
    </row>
    <row r="24" spans="1:14" ht="62.1" customHeight="1">
      <c r="A24" s="31" t="s">
        <v>33</v>
      </c>
      <c r="B24" s="33" t="s">
        <v>34</v>
      </c>
      <c r="C24" s="33" t="s">
        <v>31</v>
      </c>
      <c r="D24" s="11" t="s">
        <v>16</v>
      </c>
      <c r="E24" s="26" t="s">
        <v>35</v>
      </c>
      <c r="F24" s="12">
        <f t="shared" si="3"/>
        <v>8000</v>
      </c>
      <c r="G24" s="15">
        <f t="shared" ref="G24:L24" si="8">G25</f>
        <v>8000</v>
      </c>
      <c r="H24" s="15">
        <f t="shared" si="8"/>
        <v>0</v>
      </c>
      <c r="I24" s="15">
        <f t="shared" si="8"/>
        <v>0</v>
      </c>
      <c r="J24" s="15">
        <f t="shared" si="8"/>
        <v>0</v>
      </c>
      <c r="K24" s="15">
        <f t="shared" si="8"/>
        <v>0</v>
      </c>
      <c r="L24" s="15">
        <f t="shared" si="8"/>
        <v>0</v>
      </c>
      <c r="N24" s="16"/>
    </row>
    <row r="25" spans="1:14" ht="62.1" customHeight="1">
      <c r="A25" s="31"/>
      <c r="B25" s="34"/>
      <c r="C25" s="34"/>
      <c r="D25" s="13" t="s">
        <v>25</v>
      </c>
      <c r="E25" s="27"/>
      <c r="F25" s="12">
        <f t="shared" si="3"/>
        <v>8000</v>
      </c>
      <c r="G25" s="14">
        <v>8000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N25" s="16"/>
    </row>
    <row r="26" spans="1:14" ht="62.1" customHeight="1">
      <c r="A26" s="31" t="s">
        <v>36</v>
      </c>
      <c r="B26" s="31" t="s">
        <v>37</v>
      </c>
      <c r="C26" s="31" t="s">
        <v>23</v>
      </c>
      <c r="D26" s="11" t="s">
        <v>16</v>
      </c>
      <c r="E26" s="24" t="s">
        <v>38</v>
      </c>
      <c r="F26" s="12">
        <f t="shared" ref="F26:F39" si="9">G26+H26+I26+J26+K26+L26</f>
        <v>16613.607</v>
      </c>
      <c r="G26" s="12">
        <f t="shared" ref="G26:L26" si="10">G27</f>
        <v>2623.3879999999999</v>
      </c>
      <c r="H26" s="12">
        <f t="shared" si="10"/>
        <v>2838.1959999999999</v>
      </c>
      <c r="I26" s="12">
        <f t="shared" si="10"/>
        <v>2635.134</v>
      </c>
      <c r="J26" s="12">
        <f t="shared" si="10"/>
        <v>2838.9630000000002</v>
      </c>
      <c r="K26" s="12">
        <f t="shared" si="10"/>
        <v>2838.9630000000002</v>
      </c>
      <c r="L26" s="12">
        <f t="shared" si="10"/>
        <v>2838.9630000000002</v>
      </c>
      <c r="N26" s="16"/>
    </row>
    <row r="27" spans="1:14" ht="33.950000000000003" customHeight="1">
      <c r="A27" s="31"/>
      <c r="B27" s="31"/>
      <c r="C27" s="31"/>
      <c r="D27" s="13" t="s">
        <v>39</v>
      </c>
      <c r="E27" s="24"/>
      <c r="F27" s="14">
        <f t="shared" si="9"/>
        <v>16613.607</v>
      </c>
      <c r="G27" s="14">
        <f>G29+G31+G33+G35</f>
        <v>2623.3879999999999</v>
      </c>
      <c r="H27" s="14">
        <f t="shared" ref="H27:L27" si="11">H29+H31+H33+H35</f>
        <v>2838.1959999999999</v>
      </c>
      <c r="I27" s="14">
        <f t="shared" si="11"/>
        <v>2635.134</v>
      </c>
      <c r="J27" s="14">
        <f t="shared" si="11"/>
        <v>2838.9630000000002</v>
      </c>
      <c r="K27" s="14">
        <f t="shared" si="11"/>
        <v>2838.9630000000002</v>
      </c>
      <c r="L27" s="14">
        <f t="shared" si="11"/>
        <v>2838.9630000000002</v>
      </c>
    </row>
    <row r="28" spans="1:14" ht="51" customHeight="1">
      <c r="A28" s="31" t="s">
        <v>40</v>
      </c>
      <c r="B28" s="31" t="s">
        <v>41</v>
      </c>
      <c r="C28" s="31" t="s">
        <v>23</v>
      </c>
      <c r="D28" s="11" t="s">
        <v>16</v>
      </c>
      <c r="E28" s="24" t="s">
        <v>42</v>
      </c>
      <c r="F28" s="12">
        <f t="shared" si="9"/>
        <v>1391.847</v>
      </c>
      <c r="G28" s="12">
        <f t="shared" ref="G28:L28" si="12">G29</f>
        <v>86.427999999999997</v>
      </c>
      <c r="H28" s="12">
        <f t="shared" si="12"/>
        <v>301.23599999999999</v>
      </c>
      <c r="I28" s="12">
        <f t="shared" si="12"/>
        <v>98.174000000000007</v>
      </c>
      <c r="J28" s="12">
        <f t="shared" si="12"/>
        <v>302.00299999999999</v>
      </c>
      <c r="K28" s="12">
        <f t="shared" si="12"/>
        <v>302.00299999999999</v>
      </c>
      <c r="L28" s="12">
        <f t="shared" si="12"/>
        <v>302.00299999999999</v>
      </c>
    </row>
    <row r="29" spans="1:14" ht="90.95" customHeight="1">
      <c r="A29" s="31"/>
      <c r="B29" s="31"/>
      <c r="C29" s="31"/>
      <c r="D29" s="13" t="s">
        <v>39</v>
      </c>
      <c r="E29" s="24"/>
      <c r="F29" s="14">
        <f t="shared" si="9"/>
        <v>1391.847</v>
      </c>
      <c r="G29" s="14">
        <v>86.427999999999997</v>
      </c>
      <c r="H29" s="14">
        <v>301.23599999999999</v>
      </c>
      <c r="I29" s="14">
        <v>98.174000000000007</v>
      </c>
      <c r="J29" s="14">
        <v>302.00299999999999</v>
      </c>
      <c r="K29" s="14">
        <v>302.00299999999999</v>
      </c>
      <c r="L29" s="14">
        <v>302.00299999999999</v>
      </c>
    </row>
    <row r="30" spans="1:14" ht="50.1" customHeight="1">
      <c r="A30" s="31" t="s">
        <v>43</v>
      </c>
      <c r="B30" s="31" t="s">
        <v>44</v>
      </c>
      <c r="C30" s="31" t="s">
        <v>23</v>
      </c>
      <c r="D30" s="11" t="s">
        <v>16</v>
      </c>
      <c r="E30" s="24" t="s">
        <v>45</v>
      </c>
      <c r="F30" s="12">
        <f t="shared" si="9"/>
        <v>15138</v>
      </c>
      <c r="G30" s="12">
        <f t="shared" ref="G30:L30" si="13">G31</f>
        <v>2523</v>
      </c>
      <c r="H30" s="12">
        <f t="shared" si="13"/>
        <v>2523</v>
      </c>
      <c r="I30" s="12">
        <f t="shared" si="13"/>
        <v>2523</v>
      </c>
      <c r="J30" s="12">
        <f t="shared" si="13"/>
        <v>2523</v>
      </c>
      <c r="K30" s="12">
        <f t="shared" si="13"/>
        <v>2523</v>
      </c>
      <c r="L30" s="12">
        <f t="shared" si="13"/>
        <v>2523</v>
      </c>
    </row>
    <row r="31" spans="1:14" ht="75" customHeight="1">
      <c r="A31" s="31"/>
      <c r="B31" s="31"/>
      <c r="C31" s="31"/>
      <c r="D31" s="13" t="s">
        <v>39</v>
      </c>
      <c r="E31" s="24"/>
      <c r="F31" s="14">
        <f t="shared" si="9"/>
        <v>15138</v>
      </c>
      <c r="G31" s="14">
        <v>2523</v>
      </c>
      <c r="H31" s="14">
        <v>2523</v>
      </c>
      <c r="I31" s="14">
        <v>2523</v>
      </c>
      <c r="J31" s="14">
        <v>2523</v>
      </c>
      <c r="K31" s="14">
        <v>2523</v>
      </c>
      <c r="L31" s="14">
        <v>2523</v>
      </c>
    </row>
    <row r="32" spans="1:14" ht="57" customHeight="1">
      <c r="A32" s="31" t="s">
        <v>46</v>
      </c>
      <c r="B32" s="33" t="s">
        <v>47</v>
      </c>
      <c r="C32" s="31" t="s">
        <v>31</v>
      </c>
      <c r="D32" s="11" t="s">
        <v>16</v>
      </c>
      <c r="E32" s="24" t="s">
        <v>48</v>
      </c>
      <c r="F32" s="12">
        <f t="shared" si="9"/>
        <v>34.56</v>
      </c>
      <c r="G32" s="12">
        <f t="shared" ref="G32:L32" si="14">G33</f>
        <v>5.76</v>
      </c>
      <c r="H32" s="12">
        <f t="shared" si="14"/>
        <v>5.76</v>
      </c>
      <c r="I32" s="12">
        <f t="shared" si="14"/>
        <v>5.76</v>
      </c>
      <c r="J32" s="12">
        <f t="shared" si="14"/>
        <v>5.76</v>
      </c>
      <c r="K32" s="12">
        <f t="shared" si="14"/>
        <v>5.76</v>
      </c>
      <c r="L32" s="12">
        <f t="shared" si="14"/>
        <v>5.76</v>
      </c>
    </row>
    <row r="33" spans="1:21" ht="153.94999999999999" customHeight="1">
      <c r="A33" s="31"/>
      <c r="B33" s="34"/>
      <c r="C33" s="31"/>
      <c r="D33" s="13" t="s">
        <v>39</v>
      </c>
      <c r="E33" s="24"/>
      <c r="F33" s="14">
        <f t="shared" si="9"/>
        <v>34.56</v>
      </c>
      <c r="G33" s="14">
        <v>5.76</v>
      </c>
      <c r="H33" s="14">
        <v>5.76</v>
      </c>
      <c r="I33" s="14">
        <v>5.76</v>
      </c>
      <c r="J33" s="14">
        <v>5.76</v>
      </c>
      <c r="K33" s="14">
        <v>5.76</v>
      </c>
      <c r="L33" s="14">
        <v>5.76</v>
      </c>
      <c r="N33" s="16"/>
      <c r="O33" s="16"/>
      <c r="P33" s="16"/>
      <c r="Q33" s="16"/>
    </row>
    <row r="34" spans="1:21" ht="54" customHeight="1">
      <c r="A34" s="31" t="s">
        <v>49</v>
      </c>
      <c r="B34" s="31" t="s">
        <v>50</v>
      </c>
      <c r="C34" s="31" t="s">
        <v>23</v>
      </c>
      <c r="D34" s="11" t="s">
        <v>16</v>
      </c>
      <c r="E34" s="24" t="s">
        <v>51</v>
      </c>
      <c r="F34" s="12">
        <f t="shared" si="9"/>
        <v>49.2</v>
      </c>
      <c r="G34" s="12">
        <f t="shared" ref="G34:L34" si="15">G35</f>
        <v>8.1999999999999993</v>
      </c>
      <c r="H34" s="12">
        <f t="shared" si="15"/>
        <v>8.1999999999999993</v>
      </c>
      <c r="I34" s="12">
        <f t="shared" si="15"/>
        <v>8.1999999999999993</v>
      </c>
      <c r="J34" s="12">
        <f t="shared" si="15"/>
        <v>8.1999999999999993</v>
      </c>
      <c r="K34" s="12">
        <f t="shared" si="15"/>
        <v>8.1999999999999993</v>
      </c>
      <c r="L34" s="12">
        <f t="shared" si="15"/>
        <v>8.1999999999999993</v>
      </c>
      <c r="M34" s="16"/>
      <c r="N34" s="16"/>
      <c r="O34" s="16"/>
    </row>
    <row r="35" spans="1:21" ht="29.1" customHeight="1">
      <c r="A35" s="31"/>
      <c r="B35" s="31"/>
      <c r="C35" s="31"/>
      <c r="D35" s="13" t="s">
        <v>39</v>
      </c>
      <c r="E35" s="24"/>
      <c r="F35" s="14">
        <f t="shared" si="9"/>
        <v>49.2</v>
      </c>
      <c r="G35" s="14">
        <v>8.1999999999999993</v>
      </c>
      <c r="H35" s="14">
        <v>8.1999999999999993</v>
      </c>
      <c r="I35" s="14">
        <v>8.1999999999999993</v>
      </c>
      <c r="J35" s="14">
        <v>8.1999999999999993</v>
      </c>
      <c r="K35" s="14">
        <v>8.1999999999999993</v>
      </c>
      <c r="L35" s="14">
        <v>8.1999999999999993</v>
      </c>
    </row>
    <row r="36" spans="1:21" ht="41.1" customHeight="1">
      <c r="A36" s="31">
        <v>3</v>
      </c>
      <c r="B36" s="31" t="s">
        <v>52</v>
      </c>
      <c r="C36" s="31" t="s">
        <v>31</v>
      </c>
      <c r="D36" s="11" t="s">
        <v>16</v>
      </c>
      <c r="E36" s="24" t="s">
        <v>53</v>
      </c>
      <c r="F36" s="12">
        <f t="shared" si="9"/>
        <v>94599.922330000001</v>
      </c>
      <c r="G36" s="12">
        <f t="shared" ref="G36:L36" si="16">G37</f>
        <v>11257.8</v>
      </c>
      <c r="H36" s="12">
        <f t="shared" si="16"/>
        <v>15146.643529999999</v>
      </c>
      <c r="I36" s="12">
        <f t="shared" si="16"/>
        <v>17048.869699999999</v>
      </c>
      <c r="J36" s="12">
        <f t="shared" si="16"/>
        <v>17048.869699999999</v>
      </c>
      <c r="K36" s="12">
        <f t="shared" si="16"/>
        <v>17048.869699999999</v>
      </c>
      <c r="L36" s="12">
        <f t="shared" si="16"/>
        <v>17048.869699999999</v>
      </c>
    </row>
    <row r="37" spans="1:21" ht="48" customHeight="1">
      <c r="A37" s="31"/>
      <c r="B37" s="31"/>
      <c r="C37" s="31"/>
      <c r="D37" s="13" t="s">
        <v>25</v>
      </c>
      <c r="E37" s="24"/>
      <c r="F37" s="14">
        <f t="shared" si="9"/>
        <v>94599.922330000001</v>
      </c>
      <c r="G37" s="14">
        <f t="shared" ref="G37:L37" si="17">G38</f>
        <v>11257.8</v>
      </c>
      <c r="H37" s="14">
        <f t="shared" si="17"/>
        <v>15146.643529999999</v>
      </c>
      <c r="I37" s="14">
        <f t="shared" si="17"/>
        <v>17048.869699999999</v>
      </c>
      <c r="J37" s="14">
        <f t="shared" si="17"/>
        <v>17048.869699999999</v>
      </c>
      <c r="K37" s="14">
        <f t="shared" si="17"/>
        <v>17048.869699999999</v>
      </c>
      <c r="L37" s="14">
        <f t="shared" si="17"/>
        <v>17048.869699999999</v>
      </c>
      <c r="M37" s="16"/>
      <c r="N37" s="16"/>
      <c r="O37" s="16"/>
      <c r="P37" s="16"/>
      <c r="Q37" s="16"/>
      <c r="R37" s="16"/>
      <c r="S37" s="16"/>
      <c r="T37" s="16"/>
      <c r="U37" s="16"/>
    </row>
    <row r="38" spans="1:21" ht="60" customHeight="1">
      <c r="A38" s="35" t="s">
        <v>54</v>
      </c>
      <c r="B38" s="30" t="s">
        <v>55</v>
      </c>
      <c r="C38" s="28" t="s">
        <v>23</v>
      </c>
      <c r="D38" s="13" t="s">
        <v>56</v>
      </c>
      <c r="E38" s="20" t="s">
        <v>57</v>
      </c>
      <c r="F38" s="12">
        <f t="shared" si="9"/>
        <v>94599.922330000001</v>
      </c>
      <c r="G38" s="12">
        <f t="shared" ref="G38:L38" si="18">G39</f>
        <v>11257.8</v>
      </c>
      <c r="H38" s="12">
        <f t="shared" si="18"/>
        <v>15146.643529999999</v>
      </c>
      <c r="I38" s="12">
        <f t="shared" si="18"/>
        <v>17048.869699999999</v>
      </c>
      <c r="J38" s="12">
        <f t="shared" si="18"/>
        <v>17048.869699999999</v>
      </c>
      <c r="K38" s="12">
        <f t="shared" si="18"/>
        <v>17048.869699999999</v>
      </c>
      <c r="L38" s="12">
        <f t="shared" si="18"/>
        <v>17048.869699999999</v>
      </c>
    </row>
    <row r="39" spans="1:21" ht="105.95" customHeight="1">
      <c r="A39" s="35"/>
      <c r="B39" s="30"/>
      <c r="C39" s="28"/>
      <c r="D39" s="13" t="s">
        <v>25</v>
      </c>
      <c r="E39" s="20"/>
      <c r="F39" s="14">
        <f t="shared" si="9"/>
        <v>94599.922330000001</v>
      </c>
      <c r="G39" s="14">
        <v>11257.8</v>
      </c>
      <c r="H39" s="14">
        <v>15146.643529999999</v>
      </c>
      <c r="I39" s="14">
        <v>17048.869699999999</v>
      </c>
      <c r="J39" s="14">
        <v>17048.869699999999</v>
      </c>
      <c r="K39" s="14">
        <v>17048.869699999999</v>
      </c>
      <c r="L39" s="14">
        <v>17048.869699999999</v>
      </c>
    </row>
    <row r="40" spans="1:21" ht="48.95" customHeight="1">
      <c r="A40" s="35" t="s">
        <v>58</v>
      </c>
      <c r="B40" s="31" t="s">
        <v>59</v>
      </c>
      <c r="C40" s="28" t="s">
        <v>23</v>
      </c>
      <c r="D40" s="11" t="s">
        <v>16</v>
      </c>
      <c r="E40" s="21" t="s">
        <v>60</v>
      </c>
      <c r="F40" s="12">
        <f t="shared" ref="F40:F45" si="19">G40+H40+I40+J40+K40+L40</f>
        <v>2161.64</v>
      </c>
      <c r="G40" s="12">
        <f t="shared" ref="G40:L40" si="20">G41</f>
        <v>511.64</v>
      </c>
      <c r="H40" s="12">
        <f t="shared" si="20"/>
        <v>0</v>
      </c>
      <c r="I40" s="12">
        <f t="shared" si="20"/>
        <v>0</v>
      </c>
      <c r="J40" s="12">
        <f t="shared" si="20"/>
        <v>550</v>
      </c>
      <c r="K40" s="12">
        <f t="shared" si="20"/>
        <v>550</v>
      </c>
      <c r="L40" s="12">
        <f t="shared" si="20"/>
        <v>550</v>
      </c>
    </row>
    <row r="41" spans="1:21" ht="42.95" customHeight="1">
      <c r="A41" s="35"/>
      <c r="B41" s="31"/>
      <c r="C41" s="28"/>
      <c r="D41" s="13" t="s">
        <v>25</v>
      </c>
      <c r="E41" s="22"/>
      <c r="F41" s="14">
        <f t="shared" si="19"/>
        <v>2161.64</v>
      </c>
      <c r="G41" s="14">
        <f t="shared" ref="G41:L41" si="21">G43+G45</f>
        <v>511.64</v>
      </c>
      <c r="H41" s="14">
        <f t="shared" si="21"/>
        <v>0</v>
      </c>
      <c r="I41" s="14">
        <f t="shared" si="21"/>
        <v>0</v>
      </c>
      <c r="J41" s="14">
        <f t="shared" si="21"/>
        <v>550</v>
      </c>
      <c r="K41" s="14">
        <f t="shared" si="21"/>
        <v>550</v>
      </c>
      <c r="L41" s="14">
        <f t="shared" si="21"/>
        <v>550</v>
      </c>
    </row>
    <row r="42" spans="1:21" ht="48" customHeight="1">
      <c r="A42" s="35" t="s">
        <v>61</v>
      </c>
      <c r="B42" s="31" t="s">
        <v>62</v>
      </c>
      <c r="C42" s="28" t="s">
        <v>63</v>
      </c>
      <c r="D42" s="11" t="s">
        <v>16</v>
      </c>
      <c r="E42" s="21" t="s">
        <v>64</v>
      </c>
      <c r="F42" s="12">
        <f t="shared" si="19"/>
        <v>1961.64</v>
      </c>
      <c r="G42" s="12">
        <f t="shared" ref="G42:L42" si="22">G43</f>
        <v>461.64</v>
      </c>
      <c r="H42" s="12">
        <f t="shared" si="22"/>
        <v>0</v>
      </c>
      <c r="I42" s="12">
        <f t="shared" si="22"/>
        <v>0</v>
      </c>
      <c r="J42" s="12">
        <f t="shared" si="22"/>
        <v>500</v>
      </c>
      <c r="K42" s="12">
        <f t="shared" si="22"/>
        <v>500</v>
      </c>
      <c r="L42" s="12">
        <f t="shared" si="22"/>
        <v>500</v>
      </c>
    </row>
    <row r="43" spans="1:21" ht="176.1" customHeight="1">
      <c r="A43" s="35"/>
      <c r="B43" s="31"/>
      <c r="C43" s="28"/>
      <c r="D43" s="13" t="s">
        <v>25</v>
      </c>
      <c r="E43" s="22"/>
      <c r="F43" s="14">
        <f t="shared" si="19"/>
        <v>1961.64</v>
      </c>
      <c r="G43" s="14">
        <v>461.64</v>
      </c>
      <c r="H43" s="14">
        <v>0</v>
      </c>
      <c r="I43" s="14">
        <v>0</v>
      </c>
      <c r="J43" s="14">
        <v>500</v>
      </c>
      <c r="K43" s="14">
        <v>500</v>
      </c>
      <c r="L43" s="14">
        <v>500</v>
      </c>
    </row>
    <row r="44" spans="1:21" ht="39" customHeight="1">
      <c r="A44" s="35" t="s">
        <v>65</v>
      </c>
      <c r="B44" s="31" t="s">
        <v>66</v>
      </c>
      <c r="C44" s="28" t="s">
        <v>23</v>
      </c>
      <c r="D44" s="11" t="s">
        <v>16</v>
      </c>
      <c r="E44" s="21" t="s">
        <v>67</v>
      </c>
      <c r="F44" s="12">
        <f t="shared" si="19"/>
        <v>200</v>
      </c>
      <c r="G44" s="12">
        <f t="shared" ref="G44:L44" si="23">G45</f>
        <v>50</v>
      </c>
      <c r="H44" s="12">
        <f t="shared" si="23"/>
        <v>0</v>
      </c>
      <c r="I44" s="12">
        <f t="shared" si="23"/>
        <v>0</v>
      </c>
      <c r="J44" s="12">
        <f t="shared" si="23"/>
        <v>50</v>
      </c>
      <c r="K44" s="12">
        <f t="shared" si="23"/>
        <v>50</v>
      </c>
      <c r="L44" s="12">
        <f t="shared" si="23"/>
        <v>50</v>
      </c>
    </row>
    <row r="45" spans="1:21" ht="26.1" customHeight="1">
      <c r="A45" s="35"/>
      <c r="B45" s="31"/>
      <c r="C45" s="28"/>
      <c r="D45" s="13" t="s">
        <v>25</v>
      </c>
      <c r="E45" s="22"/>
      <c r="F45" s="14">
        <f t="shared" si="19"/>
        <v>200</v>
      </c>
      <c r="G45" s="14">
        <v>50</v>
      </c>
      <c r="H45" s="14">
        <v>0</v>
      </c>
      <c r="I45" s="14">
        <v>0</v>
      </c>
      <c r="J45" s="14">
        <v>50</v>
      </c>
      <c r="K45" s="14">
        <v>50</v>
      </c>
      <c r="L45" s="14">
        <v>50</v>
      </c>
    </row>
    <row r="46" spans="1:21" ht="12.75" customHeight="1">
      <c r="L46" s="18" t="s">
        <v>68</v>
      </c>
    </row>
  </sheetData>
  <mergeCells count="75">
    <mergeCell ref="I1:K1"/>
    <mergeCell ref="I2:K2"/>
    <mergeCell ref="I3:K3"/>
    <mergeCell ref="I4:K4"/>
    <mergeCell ref="A7:L7"/>
    <mergeCell ref="A9:L9"/>
    <mergeCell ref="F11:L11"/>
    <mergeCell ref="A17:L17"/>
    <mergeCell ref="A11:A12"/>
    <mergeCell ref="A14:A16"/>
    <mergeCell ref="E11:E12"/>
    <mergeCell ref="E14:E16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B11:B12"/>
    <mergeCell ref="B14:B16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C11:C12"/>
    <mergeCell ref="C14:C16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D11:D12"/>
    <mergeCell ref="E38:E39"/>
    <mergeCell ref="E40:E41"/>
    <mergeCell ref="E42:E43"/>
    <mergeCell ref="E44:E45"/>
    <mergeCell ref="I5:K6"/>
    <mergeCell ref="E28:E29"/>
    <mergeCell ref="E30:E31"/>
    <mergeCell ref="E32:E33"/>
    <mergeCell ref="E34:E35"/>
    <mergeCell ref="E36:E37"/>
    <mergeCell ref="E18:E19"/>
    <mergeCell ref="E20:E21"/>
    <mergeCell ref="E22:E23"/>
    <mergeCell ref="E24:E25"/>
    <mergeCell ref="E26:E27"/>
    <mergeCell ref="A8:L8"/>
  </mergeCells>
  <pageMargins left="0.47222222222222199" right="3.8888888888888903E-2" top="1.18055555555556" bottom="0" header="0.118055555555556" footer="0.118055555555556"/>
  <pageSetup paperSize="9" scale="75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2025-07-10T11:57:08Z</cp:lastPrinted>
  <dcterms:created xsi:type="dcterms:W3CDTF">2024-12-11T08:58:00Z</dcterms:created>
  <dcterms:modified xsi:type="dcterms:W3CDTF">2025-07-10T11:59:15Z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33C754DA49114748B697A4FD8B5B3645_13</vt:lpwstr>
  </property>
  <property fmtid="{D5CDD505-2E9C-101B-9397-08002B2CF9AE}" pid="3" name="KSOProductBuildVer">
    <vt:lpwstr>1049-11.2.0.11380</vt:lpwstr>
  </property>
</Properties>
</file>